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7890" activeTab="0"/>
  </bookViews>
  <sheets>
    <sheet name="Гостандарт школы" sheetId="1" r:id="rId1"/>
    <sheet name="Гостандарт ДДУ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<sst xmlns="http://schemas.openxmlformats.org/spreadsheetml/2006/main" count="72" uniqueCount="49">
  <si>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Всего</t>
  </si>
  <si>
    <t>код бюджетополучателей</t>
  </si>
  <si>
    <t>№ п/п</t>
  </si>
  <si>
    <t>ВСЕГО</t>
  </si>
  <si>
    <t>Наименование школ</t>
  </si>
  <si>
    <t>Асахская СОШ</t>
  </si>
  <si>
    <t>Генухская СОШ</t>
  </si>
  <si>
    <t>Кидеринская СОШ</t>
  </si>
  <si>
    <t>Междуреченская СОШ</t>
  </si>
  <si>
    <t>Мококская СОШ</t>
  </si>
  <si>
    <t>Ретлобская СОШ</t>
  </si>
  <si>
    <t>Махалатлинская СОШ</t>
  </si>
  <si>
    <t>Сагадинская СОШ</t>
  </si>
  <si>
    <t>Хебатлинская СОШ</t>
  </si>
  <si>
    <t>Хупринская СОШ</t>
  </si>
  <si>
    <t>Хутрахская СОШ</t>
  </si>
  <si>
    <t>Хибятлинская СОШ</t>
  </si>
  <si>
    <t>Цебаринская СОШ</t>
  </si>
  <si>
    <t>Шауринская СОШ</t>
  </si>
  <si>
    <t>Шапихская СОШ</t>
  </si>
  <si>
    <t>Шаитлинская СОШ</t>
  </si>
  <si>
    <t>Гутатлинская СОШ</t>
  </si>
  <si>
    <t>Зехидинская ООШ</t>
  </si>
  <si>
    <t>Китуринская ООШ</t>
  </si>
  <si>
    <t>Мекалинская ООШ</t>
  </si>
  <si>
    <t>Прочие расходы</t>
  </si>
  <si>
    <t>Распределение</t>
  </si>
  <si>
    <r>
      <t xml:space="preserve">Начисление на оплату труда    </t>
    </r>
    <r>
      <rPr>
        <b/>
        <u val="single"/>
        <sz val="11"/>
        <rFont val="Arial Cyr"/>
        <family val="0"/>
      </rPr>
      <t>эк.кл. 213</t>
    </r>
    <r>
      <rPr>
        <sz val="11"/>
        <rFont val="Arial Cyr"/>
        <family val="0"/>
      </rPr>
      <t xml:space="preserve"> </t>
    </r>
  </si>
  <si>
    <r>
      <t xml:space="preserve">Книгоиздательская продукци              </t>
    </r>
    <r>
      <rPr>
        <b/>
        <u val="single"/>
        <sz val="11"/>
        <rFont val="Arial Cyr"/>
        <family val="0"/>
      </rPr>
      <t>эк. кл 212</t>
    </r>
    <r>
      <rPr>
        <sz val="11"/>
        <rFont val="Arial Cyr"/>
        <family val="0"/>
      </rPr>
      <t xml:space="preserve">                       </t>
    </r>
  </si>
  <si>
    <t xml:space="preserve">                                              Приложение 11</t>
  </si>
  <si>
    <t xml:space="preserve">Гутатлинская СОШ </t>
  </si>
  <si>
    <t xml:space="preserve">Асахская СОШ </t>
  </si>
  <si>
    <t xml:space="preserve">Гениятлинская СОШ </t>
  </si>
  <si>
    <t>ИТОГО</t>
  </si>
  <si>
    <t xml:space="preserve">                                              Приложение 12</t>
  </si>
  <si>
    <r>
      <t xml:space="preserve">Заработная плата с начислением на оплату труда </t>
    </r>
    <r>
      <rPr>
        <b/>
        <sz val="10"/>
        <rFont val="Arial Cyr"/>
        <family val="0"/>
      </rPr>
      <t>за счет субвенции</t>
    </r>
  </si>
  <si>
    <t>Хозяйствен (учебные) и прочие расходы</t>
  </si>
  <si>
    <t>МКУ "ЦБ"</t>
  </si>
  <si>
    <t>на сокраш. Штатов</t>
  </si>
  <si>
    <t>Учеб. Отпуска, курсы повыш., разница з/п</t>
  </si>
  <si>
    <t>средства по Госстандарту дошкольного образования на 2020 год</t>
  </si>
  <si>
    <t>МКДОУ ДЕТСКИЙ САД №4 "ЛАСТОЧКА"</t>
  </si>
  <si>
    <r>
      <t xml:space="preserve">Заработная плата с начислением за 2020 год </t>
    </r>
    <r>
      <rPr>
        <b/>
        <sz val="10"/>
        <rFont val="Arial Cyr"/>
        <family val="0"/>
      </rPr>
      <t xml:space="preserve"> за счет дотации</t>
    </r>
  </si>
  <si>
    <t>средства по Госстандарту образования на 2020 год</t>
  </si>
  <si>
    <t>Гениятли СОШ</t>
  </si>
  <si>
    <t>Точка роста</t>
  </si>
  <si>
    <r>
      <t xml:space="preserve">Заработная плата за 2020 год.                  </t>
    </r>
    <r>
      <rPr>
        <b/>
        <u val="single"/>
        <sz val="11"/>
        <rFont val="Arial Cyr"/>
        <family val="0"/>
      </rPr>
      <t>эк. кл. 211</t>
    </r>
  </si>
  <si>
    <t>к Постановлению Собрания депутатов МР "Цунтинский район"                                                                                                                                                   «О местном бюджете  Цунтинского района на 2020 год и на плановый период 2021 и 2022 годов»
(в редакции  Постановления о внесении изменений Постановления Собрания депутатов МР "Цунтинский район" «О местном бюджете Цунтинского района и на 2020 плановый период 2020 и 2021 годов»)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</si>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</sst>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Arial Cyr"/>
      <family val="0"/>
    </font>
    <font>
      <b/>
      <u val="single"/>
      <sz val="11"/>
      <name val="Arial Cyr"/>
      <family val="0"/>
    </font>
    <font>
      <b/>
      <i/>
      <sz val="12"/>
      <name val="Arial Cyr"/>
      <family val="0"/>
    </font>
    <font>
      <sz val="14"/>
      <name val="Times New Roman"/>
      <family val="1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5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 shrinkToFit="1"/>
    </xf>
    <xf numFmtId="0" fontId="1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186" fontId="2" fillId="0" borderId="12" xfId="0" applyNumberFormat="1" applyFont="1" applyBorder="1" applyAlignment="1">
      <alignment/>
    </xf>
    <xf numFmtId="186" fontId="4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15" fillId="0" borderId="10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86" fontId="16" fillId="0" borderId="12" xfId="0" applyNumberFormat="1" applyFont="1" applyBorder="1" applyAlignment="1">
      <alignment/>
    </xf>
    <xf numFmtId="186" fontId="2" fillId="0" borderId="14" xfId="0" applyNumberFormat="1" applyFont="1" applyBorder="1" applyAlignment="1">
      <alignment/>
    </xf>
    <xf numFmtId="186" fontId="2" fillId="0" borderId="15" xfId="0" applyNumberFormat="1" applyFont="1" applyBorder="1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F3" sqref="F3:L3"/>
    </sheetView>
  </sheetViews>
  <sheetFormatPr defaultColWidth="9.00390625" defaultRowHeight="12.75"/>
  <cols>
    <col min="1" max="1" width="4.75390625" style="0" customWidth="1"/>
    <col min="2" max="2" width="7.375" style="0" customWidth="1"/>
    <col min="3" max="3" width="25.00390625" style="0" customWidth="1"/>
    <col min="4" max="4" width="12.625" style="0" hidden="1" customWidth="1"/>
    <col min="5" max="5" width="15.125" style="0" customWidth="1"/>
    <col min="6" max="6" width="14.125" style="0" customWidth="1"/>
    <col min="7" max="7" width="13.75390625" style="0" customWidth="1"/>
    <col min="8" max="8" width="14.375" style="0" customWidth="1"/>
    <col min="9" max="9" width="13.00390625" style="0" customWidth="1"/>
    <col min="10" max="10" width="13.375" style="0" customWidth="1"/>
    <col min="11" max="11" width="17.625" style="0" customWidth="1"/>
  </cols>
  <sheetData>
    <row r="1" spans="2:11" ht="12.75" customHeight="1">
      <c r="B1" s="40"/>
      <c r="C1" s="40"/>
      <c r="G1" s="47"/>
      <c r="H1" s="47"/>
      <c r="I1" s="47"/>
      <c r="J1" s="47"/>
      <c r="K1" s="47"/>
    </row>
    <row r="2" spans="6:11" ht="12.75" customHeight="1">
      <c r="F2" s="9"/>
      <c r="G2" s="48" t="s">
        <v>29</v>
      </c>
      <c r="H2" s="48"/>
      <c r="I2" s="48"/>
      <c r="J2" s="48"/>
      <c r="K2" s="22"/>
    </row>
    <row r="3" spans="6:12" ht="60.75" customHeight="1">
      <c r="F3" s="49" t="s">
        <v>47</v>
      </c>
      <c r="G3" s="50"/>
      <c r="H3" s="50"/>
      <c r="I3" s="50"/>
      <c r="J3" s="50"/>
      <c r="K3" s="50"/>
      <c r="L3" s="50"/>
    </row>
    <row r="4" spans="6:12" ht="12.75" customHeight="1">
      <c r="F4" s="43"/>
      <c r="G4" s="44" t="s">
        <v>48</v>
      </c>
      <c r="H4" s="44"/>
      <c r="I4" s="44"/>
      <c r="J4" s="44"/>
      <c r="K4" s="44"/>
      <c r="L4" s="44"/>
    </row>
    <row r="5" spans="1:11" ht="15.75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71.25" customHeight="1">
      <c r="A8" s="25" t="s">
        <v>2</v>
      </c>
      <c r="B8" s="26" t="s">
        <v>1</v>
      </c>
      <c r="C8" s="27" t="s">
        <v>4</v>
      </c>
      <c r="D8" s="25"/>
      <c r="E8" s="25" t="s">
        <v>46</v>
      </c>
      <c r="F8" s="25" t="s">
        <v>27</v>
      </c>
      <c r="G8" s="25" t="s">
        <v>28</v>
      </c>
      <c r="H8" s="25" t="s">
        <v>33</v>
      </c>
      <c r="I8" s="25" t="s">
        <v>36</v>
      </c>
      <c r="J8" s="25" t="s">
        <v>38</v>
      </c>
      <c r="K8" s="28" t="s">
        <v>3</v>
      </c>
    </row>
    <row r="9" spans="1:11" ht="15">
      <c r="A9" s="2">
        <v>1</v>
      </c>
      <c r="B9" s="2"/>
      <c r="C9" s="10" t="s">
        <v>5</v>
      </c>
      <c r="D9" s="29"/>
      <c r="E9" s="31">
        <v>10713.128</v>
      </c>
      <c r="F9" s="33">
        <f>E9*30.2%</f>
        <v>3235.364656</v>
      </c>
      <c r="G9" s="3"/>
      <c r="H9" s="34">
        <f>E9+F9</f>
        <v>13948.492656</v>
      </c>
      <c r="I9" s="33">
        <v>11</v>
      </c>
      <c r="J9" s="33"/>
      <c r="K9" s="34">
        <f>H9+I9+J9</f>
        <v>13959.492656</v>
      </c>
    </row>
    <row r="10" spans="1:11" ht="15">
      <c r="A10" s="2">
        <v>2</v>
      </c>
      <c r="B10" s="2"/>
      <c r="C10" s="10" t="s">
        <v>6</v>
      </c>
      <c r="D10" s="29"/>
      <c r="E10" s="31">
        <v>9135.13</v>
      </c>
      <c r="F10" s="33">
        <f>E10*30.2%</f>
        <v>2758.8092599999995</v>
      </c>
      <c r="G10" s="3"/>
      <c r="H10" s="34">
        <f aca="true" t="shared" si="0" ref="H10:H30">E10+F10</f>
        <v>11893.93926</v>
      </c>
      <c r="I10" s="33">
        <v>15</v>
      </c>
      <c r="J10" s="33"/>
      <c r="K10" s="34">
        <f aca="true" t="shared" si="1" ref="K10:K30">H10+I10+J10</f>
        <v>11908.93926</v>
      </c>
    </row>
    <row r="11" spans="1:11" ht="15">
      <c r="A11" s="2">
        <v>3</v>
      </c>
      <c r="B11" s="2"/>
      <c r="C11" s="10" t="s">
        <v>44</v>
      </c>
      <c r="D11" s="29"/>
      <c r="E11" s="31">
        <v>0</v>
      </c>
      <c r="F11" s="33">
        <f aca="true" t="shared" si="2" ref="F11:F28">E11*30.2%</f>
        <v>0</v>
      </c>
      <c r="G11" s="3"/>
      <c r="H11" s="34">
        <f t="shared" si="0"/>
        <v>0</v>
      </c>
      <c r="I11" s="33"/>
      <c r="J11" s="33">
        <v>455.342</v>
      </c>
      <c r="K11" s="34">
        <f t="shared" si="1"/>
        <v>455.342</v>
      </c>
    </row>
    <row r="12" spans="1:11" ht="15">
      <c r="A12" s="2">
        <v>4</v>
      </c>
      <c r="B12" s="2"/>
      <c r="C12" s="10" t="s">
        <v>7</v>
      </c>
      <c r="D12" s="29"/>
      <c r="E12" s="31">
        <v>10348.67</v>
      </c>
      <c r="F12" s="33">
        <f t="shared" si="2"/>
        <v>3125.29834</v>
      </c>
      <c r="G12" s="3"/>
      <c r="H12" s="34">
        <f t="shared" si="0"/>
        <v>13473.96834</v>
      </c>
      <c r="I12" s="33">
        <v>20</v>
      </c>
      <c r="J12" s="33"/>
      <c r="K12" s="34">
        <f t="shared" si="1"/>
        <v>13493.96834</v>
      </c>
    </row>
    <row r="13" spans="1:11" ht="15">
      <c r="A13" s="2">
        <v>5</v>
      </c>
      <c r="B13" s="2"/>
      <c r="C13" s="10" t="s">
        <v>8</v>
      </c>
      <c r="D13" s="29"/>
      <c r="E13" s="31">
        <v>10241.43</v>
      </c>
      <c r="F13" s="33">
        <f t="shared" si="2"/>
        <v>3092.91186</v>
      </c>
      <c r="G13" s="3"/>
      <c r="H13" s="34">
        <f t="shared" si="0"/>
        <v>13334.34186</v>
      </c>
      <c r="I13" s="33">
        <v>18</v>
      </c>
      <c r="J13" s="33"/>
      <c r="K13" s="34">
        <f t="shared" si="1"/>
        <v>13352.34186</v>
      </c>
    </row>
    <row r="14" spans="1:11" ht="15">
      <c r="A14" s="2">
        <v>6</v>
      </c>
      <c r="B14" s="2"/>
      <c r="C14" s="10" t="s">
        <v>9</v>
      </c>
      <c r="D14" s="29"/>
      <c r="E14" s="31">
        <v>9251.682</v>
      </c>
      <c r="F14" s="33">
        <f t="shared" si="2"/>
        <v>2794.007964</v>
      </c>
      <c r="G14" s="3"/>
      <c r="H14" s="34">
        <f t="shared" si="0"/>
        <v>12045.689964000001</v>
      </c>
      <c r="I14" s="33">
        <v>12</v>
      </c>
      <c r="J14" s="33"/>
      <c r="K14" s="34">
        <f t="shared" si="1"/>
        <v>12057.689964000001</v>
      </c>
    </row>
    <row r="15" spans="1:11" ht="15">
      <c r="A15" s="2">
        <v>7</v>
      </c>
      <c r="B15" s="2"/>
      <c r="C15" s="10" t="s">
        <v>10</v>
      </c>
      <c r="D15" s="29"/>
      <c r="E15" s="31">
        <v>13044.5</v>
      </c>
      <c r="F15" s="33">
        <f t="shared" si="2"/>
        <v>3939.439</v>
      </c>
      <c r="G15" s="3"/>
      <c r="H15" s="34">
        <f t="shared" si="0"/>
        <v>16983.939</v>
      </c>
      <c r="I15" s="33">
        <v>18</v>
      </c>
      <c r="J15" s="33"/>
      <c r="K15" s="34">
        <f t="shared" si="1"/>
        <v>17001.939</v>
      </c>
    </row>
    <row r="16" spans="1:11" ht="15">
      <c r="A16" s="2">
        <v>8</v>
      </c>
      <c r="B16" s="2"/>
      <c r="C16" s="10" t="s">
        <v>11</v>
      </c>
      <c r="D16" s="29"/>
      <c r="E16" s="31">
        <v>11131.368</v>
      </c>
      <c r="F16" s="33">
        <f t="shared" si="2"/>
        <v>3361.673136</v>
      </c>
      <c r="G16" s="3"/>
      <c r="H16" s="34">
        <f t="shared" si="0"/>
        <v>14493.041136</v>
      </c>
      <c r="I16" s="33">
        <v>18</v>
      </c>
      <c r="J16" s="33"/>
      <c r="K16" s="34">
        <f t="shared" si="1"/>
        <v>14511.041136</v>
      </c>
    </row>
    <row r="17" spans="1:11" ht="15">
      <c r="A17" s="2">
        <v>9</v>
      </c>
      <c r="B17" s="2"/>
      <c r="C17" s="10" t="s">
        <v>12</v>
      </c>
      <c r="D17" s="29"/>
      <c r="E17" s="31">
        <v>8218.678</v>
      </c>
      <c r="F17" s="33">
        <f>E17*30.2%</f>
        <v>2482.040756</v>
      </c>
      <c r="G17" s="3"/>
      <c r="H17" s="34">
        <f t="shared" si="0"/>
        <v>10700.718756</v>
      </c>
      <c r="I17" s="33">
        <v>10</v>
      </c>
      <c r="J17" s="33"/>
      <c r="K17" s="34">
        <f t="shared" si="1"/>
        <v>10710.718756</v>
      </c>
    </row>
    <row r="18" spans="1:11" ht="15">
      <c r="A18" s="2">
        <v>10</v>
      </c>
      <c r="B18" s="2"/>
      <c r="C18" s="10" t="s">
        <v>13</v>
      </c>
      <c r="D18" s="29"/>
      <c r="E18" s="31">
        <v>7981.138</v>
      </c>
      <c r="F18" s="33">
        <f>E18*30.2%</f>
        <v>2410.303676</v>
      </c>
      <c r="G18" s="3"/>
      <c r="H18" s="34">
        <f t="shared" si="0"/>
        <v>10391.441676</v>
      </c>
      <c r="I18" s="33">
        <v>11</v>
      </c>
      <c r="J18" s="33"/>
      <c r="K18" s="34">
        <f t="shared" si="1"/>
        <v>10402.441676</v>
      </c>
    </row>
    <row r="19" spans="1:11" ht="15">
      <c r="A19" s="2">
        <v>11</v>
      </c>
      <c r="B19" s="2"/>
      <c r="C19" s="10" t="s">
        <v>14</v>
      </c>
      <c r="D19" s="29"/>
      <c r="E19" s="31">
        <v>9412.772</v>
      </c>
      <c r="F19" s="33">
        <f t="shared" si="2"/>
        <v>2842.6571440000002</v>
      </c>
      <c r="G19" s="3"/>
      <c r="H19" s="34">
        <f t="shared" si="0"/>
        <v>12255.429144000002</v>
      </c>
      <c r="I19" s="33">
        <v>15</v>
      </c>
      <c r="J19" s="33"/>
      <c r="K19" s="34">
        <f t="shared" si="1"/>
        <v>12270.429144000002</v>
      </c>
    </row>
    <row r="20" spans="1:11" ht="15">
      <c r="A20" s="2">
        <v>12</v>
      </c>
      <c r="B20" s="2"/>
      <c r="C20" s="10" t="s">
        <v>15</v>
      </c>
      <c r="D20" s="29"/>
      <c r="E20" s="31">
        <v>8936.284</v>
      </c>
      <c r="F20" s="33">
        <f t="shared" si="2"/>
        <v>2698.757768</v>
      </c>
      <c r="G20" s="8"/>
      <c r="H20" s="34">
        <f t="shared" si="0"/>
        <v>11635.041768</v>
      </c>
      <c r="I20" s="33">
        <v>18</v>
      </c>
      <c r="J20" s="33"/>
      <c r="K20" s="34">
        <f t="shared" si="1"/>
        <v>11653.041768</v>
      </c>
    </row>
    <row r="21" spans="1:11" ht="15">
      <c r="A21" s="2">
        <v>13</v>
      </c>
      <c r="B21" s="2"/>
      <c r="C21" s="10" t="s">
        <v>16</v>
      </c>
      <c r="D21" s="29"/>
      <c r="E21" s="31">
        <v>8945.026</v>
      </c>
      <c r="F21" s="33">
        <f t="shared" si="2"/>
        <v>2701.397852</v>
      </c>
      <c r="G21" s="3"/>
      <c r="H21" s="34">
        <f t="shared" si="0"/>
        <v>11646.423852</v>
      </c>
      <c r="I21" s="33">
        <v>10</v>
      </c>
      <c r="J21" s="33"/>
      <c r="K21" s="34">
        <f t="shared" si="1"/>
        <v>11656.423852</v>
      </c>
    </row>
    <row r="22" spans="1:11" ht="15">
      <c r="A22" s="2">
        <v>14</v>
      </c>
      <c r="B22" s="2"/>
      <c r="C22" s="10" t="s">
        <v>17</v>
      </c>
      <c r="D22" s="29"/>
      <c r="E22" s="31">
        <v>7714.584</v>
      </c>
      <c r="F22" s="33">
        <f t="shared" si="2"/>
        <v>2329.804368</v>
      </c>
      <c r="G22" s="3"/>
      <c r="H22" s="34">
        <f t="shared" si="0"/>
        <v>10044.388368</v>
      </c>
      <c r="I22" s="33">
        <v>6</v>
      </c>
      <c r="J22" s="33"/>
      <c r="K22" s="34">
        <f t="shared" si="1"/>
        <v>10050.388368</v>
      </c>
    </row>
    <row r="23" spans="1:11" ht="15">
      <c r="A23" s="2">
        <v>15</v>
      </c>
      <c r="B23" s="2"/>
      <c r="C23" s="10" t="s">
        <v>18</v>
      </c>
      <c r="D23" s="29"/>
      <c r="E23" s="31">
        <v>11023.612</v>
      </c>
      <c r="F23" s="33">
        <f t="shared" si="2"/>
        <v>3329.130824</v>
      </c>
      <c r="G23" s="3"/>
      <c r="H23" s="34">
        <f t="shared" si="0"/>
        <v>14352.742823999999</v>
      </c>
      <c r="I23" s="33">
        <v>16</v>
      </c>
      <c r="J23" s="33"/>
      <c r="K23" s="34">
        <f t="shared" si="1"/>
        <v>14368.742823999999</v>
      </c>
    </row>
    <row r="24" spans="1:11" ht="15">
      <c r="A24" s="2">
        <v>16</v>
      </c>
      <c r="B24" s="2"/>
      <c r="C24" s="10" t="s">
        <v>19</v>
      </c>
      <c r="D24" s="29"/>
      <c r="E24" s="31">
        <v>8096.106</v>
      </c>
      <c r="F24" s="33">
        <f t="shared" si="2"/>
        <v>2445.024012</v>
      </c>
      <c r="G24" s="3"/>
      <c r="H24" s="34">
        <f t="shared" si="0"/>
        <v>10541.130012</v>
      </c>
      <c r="I24" s="33">
        <v>11</v>
      </c>
      <c r="J24" s="33"/>
      <c r="K24" s="34">
        <f t="shared" si="1"/>
        <v>10552.130012</v>
      </c>
    </row>
    <row r="25" spans="1:11" ht="15">
      <c r="A25" s="2">
        <v>17</v>
      </c>
      <c r="B25" s="2"/>
      <c r="C25" s="10" t="s">
        <v>20</v>
      </c>
      <c r="D25" s="29"/>
      <c r="E25" s="31">
        <v>8130.122</v>
      </c>
      <c r="F25" s="33">
        <f t="shared" si="2"/>
        <v>2455.296844</v>
      </c>
      <c r="G25" s="3"/>
      <c r="H25" s="34">
        <f t="shared" si="0"/>
        <v>10585.418844</v>
      </c>
      <c r="I25" s="33">
        <v>11</v>
      </c>
      <c r="J25" s="33"/>
      <c r="K25" s="34">
        <f t="shared" si="1"/>
        <v>10596.418844</v>
      </c>
    </row>
    <row r="26" spans="1:11" ht="15">
      <c r="A26" s="2">
        <v>18</v>
      </c>
      <c r="B26" s="2"/>
      <c r="C26" s="10" t="s">
        <v>24</v>
      </c>
      <c r="D26" s="29"/>
      <c r="E26" s="31">
        <v>7696.628</v>
      </c>
      <c r="F26" s="33">
        <f t="shared" si="2"/>
        <v>2324.381656</v>
      </c>
      <c r="G26" s="3"/>
      <c r="H26" s="34">
        <f t="shared" si="0"/>
        <v>10021.009656</v>
      </c>
      <c r="I26" s="33">
        <v>9</v>
      </c>
      <c r="J26" s="33"/>
      <c r="K26" s="34">
        <f t="shared" si="1"/>
        <v>10030.009656</v>
      </c>
    </row>
    <row r="27" spans="1:11" ht="15">
      <c r="A27" s="2">
        <v>19</v>
      </c>
      <c r="B27" s="2"/>
      <c r="C27" s="10" t="s">
        <v>21</v>
      </c>
      <c r="D27" s="29"/>
      <c r="E27" s="31">
        <v>7909.844</v>
      </c>
      <c r="F27" s="33">
        <f t="shared" si="2"/>
        <v>2388.772888</v>
      </c>
      <c r="G27" s="3"/>
      <c r="H27" s="34">
        <f t="shared" si="0"/>
        <v>10298.616888</v>
      </c>
      <c r="I27" s="33">
        <v>13</v>
      </c>
      <c r="J27" s="33"/>
      <c r="K27" s="34">
        <f t="shared" si="1"/>
        <v>10311.616888</v>
      </c>
    </row>
    <row r="28" spans="1:11" ht="15">
      <c r="A28" s="2">
        <v>20</v>
      </c>
      <c r="B28" s="2"/>
      <c r="C28" s="10" t="s">
        <v>23</v>
      </c>
      <c r="D28" s="29"/>
      <c r="E28" s="31">
        <v>7834.8</v>
      </c>
      <c r="F28" s="33">
        <f t="shared" si="2"/>
        <v>2366.1096</v>
      </c>
      <c r="G28" s="3"/>
      <c r="H28" s="34">
        <f t="shared" si="0"/>
        <v>10200.909599999999</v>
      </c>
      <c r="I28" s="33">
        <v>10</v>
      </c>
      <c r="J28" s="33"/>
      <c r="K28" s="34">
        <f t="shared" si="1"/>
        <v>10210.909599999999</v>
      </c>
    </row>
    <row r="29" spans="1:11" ht="15">
      <c r="A29" s="2">
        <v>21</v>
      </c>
      <c r="B29" s="2"/>
      <c r="C29" s="10" t="s">
        <v>22</v>
      </c>
      <c r="D29" s="29"/>
      <c r="E29" s="31">
        <v>6214.344</v>
      </c>
      <c r="F29" s="33">
        <f>E29*30.2%</f>
        <v>1876.731888</v>
      </c>
      <c r="G29" s="3"/>
      <c r="H29" s="34">
        <f t="shared" si="0"/>
        <v>8091.075888</v>
      </c>
      <c r="I29" s="33">
        <v>10</v>
      </c>
      <c r="J29" s="33"/>
      <c r="K29" s="34">
        <f t="shared" si="1"/>
        <v>8101.075888</v>
      </c>
    </row>
    <row r="30" spans="1:11" ht="15">
      <c r="A30" s="2"/>
      <c r="B30" s="2"/>
      <c r="C30" s="10" t="s">
        <v>37</v>
      </c>
      <c r="D30" s="29"/>
      <c r="E30" s="31">
        <v>3487.716</v>
      </c>
      <c r="F30" s="33">
        <f>E30*30.2%</f>
        <v>1053.2902319999998</v>
      </c>
      <c r="G30" s="3"/>
      <c r="H30" s="34">
        <f t="shared" si="0"/>
        <v>4541.006232</v>
      </c>
      <c r="I30" s="33"/>
      <c r="J30" s="33"/>
      <c r="K30" s="34">
        <f t="shared" si="1"/>
        <v>4541.006232</v>
      </c>
    </row>
    <row r="31" spans="1:11" ht="36" customHeight="1">
      <c r="A31" s="2"/>
      <c r="B31" s="2"/>
      <c r="C31" s="41" t="s">
        <v>39</v>
      </c>
      <c r="D31" s="29"/>
      <c r="E31" s="31"/>
      <c r="F31" s="33"/>
      <c r="G31" s="3"/>
      <c r="H31" s="34"/>
      <c r="I31" s="33"/>
      <c r="J31" s="33"/>
      <c r="K31" s="34">
        <v>830.899</v>
      </c>
    </row>
    <row r="32" spans="1:11" ht="15.75">
      <c r="A32" s="2"/>
      <c r="B32" s="2"/>
      <c r="C32" s="24" t="s">
        <v>45</v>
      </c>
      <c r="D32" s="4"/>
      <c r="E32" s="5"/>
      <c r="F32" s="33"/>
      <c r="G32" s="3"/>
      <c r="H32" s="3"/>
      <c r="I32" s="3"/>
      <c r="J32" s="3"/>
      <c r="K32" s="34">
        <v>2094.993</v>
      </c>
    </row>
    <row r="33" spans="1:11" ht="18">
      <c r="A33" s="2"/>
      <c r="B33" s="2"/>
      <c r="C33" s="11" t="s">
        <v>0</v>
      </c>
      <c r="D33" s="5"/>
      <c r="E33" s="32">
        <f aca="true" t="shared" si="3" ref="E33:K33">SUM(E9:E32)</f>
        <v>185467.562</v>
      </c>
      <c r="F33" s="32">
        <f t="shared" si="3"/>
        <v>56011.203724</v>
      </c>
      <c r="G33" s="23">
        <f t="shared" si="3"/>
        <v>0</v>
      </c>
      <c r="H33" s="32">
        <f t="shared" si="3"/>
        <v>241478.76572399994</v>
      </c>
      <c r="I33" s="32">
        <f t="shared" si="3"/>
        <v>262</v>
      </c>
      <c r="J33" s="32">
        <v>455.342</v>
      </c>
      <c r="K33" s="35">
        <f t="shared" si="3"/>
        <v>245121.99972399994</v>
      </c>
    </row>
    <row r="34" spans="8:11" ht="15">
      <c r="H34" s="6"/>
      <c r="I34" s="6"/>
      <c r="J34" s="6"/>
      <c r="K34" s="7"/>
    </row>
    <row r="35" spans="8:11" ht="12.75">
      <c r="H35" s="6"/>
      <c r="I35" s="6"/>
      <c r="J35" s="6"/>
      <c r="K35" s="6"/>
    </row>
  </sheetData>
  <sheetProtection/>
  <mergeCells count="5">
    <mergeCell ref="A6:K6"/>
    <mergeCell ref="G1:K1"/>
    <mergeCell ref="A5:K5"/>
    <mergeCell ref="G2:J2"/>
    <mergeCell ref="F3:L3"/>
  </mergeCells>
  <printOptions/>
  <pageMargins left="0.55" right="0.21" top="0.28" bottom="0.17" header="0.23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7.75390625" style="0" customWidth="1"/>
    <col min="2" max="2" width="31.75390625" style="0" customWidth="1"/>
    <col min="3" max="3" width="16.125" style="0" customWidth="1"/>
    <col min="4" max="4" width="15.75390625" style="0" customWidth="1"/>
    <col min="5" max="5" width="16.00390625" style="0" customWidth="1"/>
    <col min="6" max="6" width="10.125" style="0" bestFit="1" customWidth="1"/>
  </cols>
  <sheetData>
    <row r="1" spans="2:3" ht="12.75">
      <c r="B1" s="40"/>
      <c r="C1" s="40"/>
    </row>
    <row r="2" spans="1:9" ht="12.75">
      <c r="A2" s="9"/>
      <c r="B2" s="51" t="s">
        <v>34</v>
      </c>
      <c r="C2" s="51"/>
      <c r="D2" s="51"/>
      <c r="E2" s="51"/>
      <c r="F2" s="15"/>
      <c r="G2" s="15"/>
      <c r="H2" s="15"/>
      <c r="I2" s="12"/>
    </row>
    <row r="3" spans="1:9" ht="81.75" customHeight="1">
      <c r="A3" s="9"/>
      <c r="B3" s="12"/>
      <c r="C3" s="52" t="s">
        <v>47</v>
      </c>
      <c r="D3" s="53"/>
      <c r="E3" s="53"/>
      <c r="F3" s="53"/>
      <c r="G3" s="15"/>
      <c r="H3" s="15"/>
      <c r="I3" s="12"/>
    </row>
    <row r="5" spans="1:5" ht="15.75">
      <c r="A5" s="46" t="s">
        <v>26</v>
      </c>
      <c r="B5" s="46"/>
      <c r="C5" s="46"/>
      <c r="D5" s="46"/>
      <c r="E5" s="46"/>
    </row>
    <row r="6" spans="1:12" ht="15.75">
      <c r="A6" s="46" t="s">
        <v>40</v>
      </c>
      <c r="B6" s="46"/>
      <c r="C6" s="46"/>
      <c r="D6" s="46"/>
      <c r="E6" s="46"/>
      <c r="F6" s="14"/>
      <c r="G6" s="14"/>
      <c r="H6" s="14"/>
      <c r="I6" s="14"/>
      <c r="J6" s="14"/>
      <c r="K6" s="14"/>
      <c r="L6" s="14"/>
    </row>
    <row r="8" spans="1:5" ht="63.75">
      <c r="A8" s="13" t="s">
        <v>2</v>
      </c>
      <c r="B8" s="18" t="s">
        <v>4</v>
      </c>
      <c r="C8" s="13" t="s">
        <v>35</v>
      </c>
      <c r="D8" s="13" t="s">
        <v>42</v>
      </c>
      <c r="E8" s="1" t="s">
        <v>3</v>
      </c>
    </row>
    <row r="9" spans="1:5" ht="15.75">
      <c r="A9" s="16">
        <v>1</v>
      </c>
      <c r="B9" s="10" t="s">
        <v>13</v>
      </c>
      <c r="C9" s="33">
        <v>872.832</v>
      </c>
      <c r="D9" s="33">
        <v>349.344</v>
      </c>
      <c r="E9" s="32">
        <f>C9+D9</f>
        <v>1222.176</v>
      </c>
    </row>
    <row r="10" spans="1:5" ht="15.75">
      <c r="A10" s="16">
        <v>2</v>
      </c>
      <c r="B10" s="10" t="s">
        <v>12</v>
      </c>
      <c r="C10" s="33">
        <v>248.196</v>
      </c>
      <c r="D10" s="36">
        <v>0</v>
      </c>
      <c r="E10" s="32">
        <f aca="true" t="shared" si="0" ref="E10:E30">C10+D10</f>
        <v>248.196</v>
      </c>
    </row>
    <row r="11" spans="1:5" ht="30.75">
      <c r="A11" s="45">
        <v>3</v>
      </c>
      <c r="B11" s="41" t="s">
        <v>41</v>
      </c>
      <c r="C11" s="33">
        <v>1814.872</v>
      </c>
      <c r="D11" s="33">
        <v>544.056</v>
      </c>
      <c r="E11" s="32">
        <f t="shared" si="0"/>
        <v>2358.928</v>
      </c>
    </row>
    <row r="12" spans="1:5" ht="15.75">
      <c r="A12" s="16">
        <v>4</v>
      </c>
      <c r="B12" s="10" t="s">
        <v>7</v>
      </c>
      <c r="C12" s="33">
        <v>1588.128</v>
      </c>
      <c r="D12" s="33">
        <v>611.352</v>
      </c>
      <c r="E12" s="32">
        <f t="shared" si="0"/>
        <v>2199.48</v>
      </c>
    </row>
    <row r="13" spans="1:5" ht="15.75">
      <c r="A13" s="16">
        <v>5</v>
      </c>
      <c r="B13" s="10" t="s">
        <v>20</v>
      </c>
      <c r="C13" s="33">
        <v>896.226</v>
      </c>
      <c r="D13" s="33">
        <v>292.956</v>
      </c>
      <c r="E13" s="32">
        <f>C13+D13</f>
        <v>1189.182</v>
      </c>
    </row>
    <row r="14" spans="1:5" ht="15.75">
      <c r="A14" s="16">
        <v>6</v>
      </c>
      <c r="B14" s="10" t="s">
        <v>23</v>
      </c>
      <c r="C14" s="33">
        <v>874.818</v>
      </c>
      <c r="D14" s="33">
        <v>292.956</v>
      </c>
      <c r="E14" s="32">
        <f aca="true" t="shared" si="1" ref="E14:E21">D14+C14</f>
        <v>1167.774</v>
      </c>
    </row>
    <row r="15" spans="1:5" ht="15.75">
      <c r="A15" s="16">
        <v>7</v>
      </c>
      <c r="B15" s="10" t="s">
        <v>19</v>
      </c>
      <c r="C15" s="33">
        <v>884.01</v>
      </c>
      <c r="D15" s="33">
        <v>292.956</v>
      </c>
      <c r="E15" s="32">
        <f t="shared" si="1"/>
        <v>1176.966</v>
      </c>
    </row>
    <row r="16" spans="1:5" ht="15.75">
      <c r="A16" s="16">
        <v>8</v>
      </c>
      <c r="B16" s="10" t="s">
        <v>9</v>
      </c>
      <c r="C16" s="33">
        <v>929.094</v>
      </c>
      <c r="D16" s="33">
        <v>292.956</v>
      </c>
      <c r="E16" s="32">
        <f t="shared" si="1"/>
        <v>1222.0500000000002</v>
      </c>
    </row>
    <row r="17" spans="1:5" ht="15.75">
      <c r="A17" s="16">
        <v>9</v>
      </c>
      <c r="B17" s="10" t="s">
        <v>10</v>
      </c>
      <c r="C17" s="33">
        <v>1149.606</v>
      </c>
      <c r="D17" s="33">
        <v>292.956</v>
      </c>
      <c r="E17" s="32">
        <f t="shared" si="1"/>
        <v>1442.562</v>
      </c>
    </row>
    <row r="18" spans="1:5" ht="15.75">
      <c r="A18" s="16">
        <v>10</v>
      </c>
      <c r="B18" s="10" t="s">
        <v>14</v>
      </c>
      <c r="C18" s="33">
        <v>1024.65</v>
      </c>
      <c r="D18" s="33">
        <v>292.956</v>
      </c>
      <c r="E18" s="32">
        <f t="shared" si="1"/>
        <v>1317.6060000000002</v>
      </c>
    </row>
    <row r="19" spans="1:5" ht="15.75">
      <c r="A19" s="16">
        <v>11</v>
      </c>
      <c r="B19" s="10" t="s">
        <v>6</v>
      </c>
      <c r="C19" s="33">
        <v>910.86</v>
      </c>
      <c r="D19" s="33">
        <v>305.676</v>
      </c>
      <c r="E19" s="32">
        <f t="shared" si="1"/>
        <v>1216.536</v>
      </c>
    </row>
    <row r="20" spans="1:5" ht="15.75">
      <c r="A20" s="16">
        <v>12</v>
      </c>
      <c r="B20" s="10" t="s">
        <v>8</v>
      </c>
      <c r="C20" s="33">
        <v>959.994</v>
      </c>
      <c r="D20" s="33">
        <v>251.1</v>
      </c>
      <c r="E20" s="32">
        <f t="shared" si="1"/>
        <v>1211.094</v>
      </c>
    </row>
    <row r="21" spans="1:5" ht="15.75">
      <c r="A21" s="16">
        <v>13</v>
      </c>
      <c r="B21" s="10" t="s">
        <v>11</v>
      </c>
      <c r="C21" s="33">
        <v>1034.76</v>
      </c>
      <c r="D21" s="33">
        <v>305.676</v>
      </c>
      <c r="E21" s="32">
        <f t="shared" si="1"/>
        <v>1340.436</v>
      </c>
    </row>
    <row r="22" spans="1:5" ht="15.75">
      <c r="A22" s="16">
        <v>14</v>
      </c>
      <c r="B22" s="10" t="s">
        <v>18</v>
      </c>
      <c r="C22" s="33">
        <v>945.306</v>
      </c>
      <c r="D22" s="33">
        <v>251.1</v>
      </c>
      <c r="E22" s="32">
        <f>D22+C22</f>
        <v>1196.406</v>
      </c>
    </row>
    <row r="23" spans="1:5" ht="15.75">
      <c r="A23" s="16">
        <v>15</v>
      </c>
      <c r="B23" s="10" t="s">
        <v>15</v>
      </c>
      <c r="C23" s="33">
        <v>895.506</v>
      </c>
      <c r="D23" s="33">
        <v>292.956</v>
      </c>
      <c r="E23" s="38">
        <f t="shared" si="0"/>
        <v>1188.462</v>
      </c>
    </row>
    <row r="24" spans="1:5" ht="15.75">
      <c r="A24" s="16">
        <v>16</v>
      </c>
      <c r="B24" s="10" t="s">
        <v>16</v>
      </c>
      <c r="C24" s="33">
        <v>248.196</v>
      </c>
      <c r="D24" s="4"/>
      <c r="E24" s="38">
        <f t="shared" si="0"/>
        <v>248.196</v>
      </c>
    </row>
    <row r="25" spans="1:5" ht="15.75">
      <c r="A25" s="16">
        <v>17</v>
      </c>
      <c r="B25" s="10" t="s">
        <v>22</v>
      </c>
      <c r="C25" s="33">
        <v>124.104</v>
      </c>
      <c r="D25" s="4"/>
      <c r="E25" s="38">
        <f t="shared" si="0"/>
        <v>124.104</v>
      </c>
    </row>
    <row r="26" spans="1:5" ht="15.75">
      <c r="A26" s="16">
        <v>18</v>
      </c>
      <c r="B26" s="10" t="s">
        <v>17</v>
      </c>
      <c r="C26" s="33">
        <v>124.104</v>
      </c>
      <c r="D26" s="4"/>
      <c r="E26" s="38">
        <f t="shared" si="0"/>
        <v>124.104</v>
      </c>
    </row>
    <row r="27" spans="1:5" ht="15.75">
      <c r="A27" s="16">
        <v>19</v>
      </c>
      <c r="B27" s="10" t="s">
        <v>30</v>
      </c>
      <c r="C27" s="33">
        <v>124.104</v>
      </c>
      <c r="D27" s="33"/>
      <c r="E27" s="38">
        <f>C27+D27</f>
        <v>124.104</v>
      </c>
    </row>
    <row r="28" spans="1:5" ht="15.75">
      <c r="A28" s="16">
        <v>20</v>
      </c>
      <c r="B28" s="10" t="s">
        <v>31</v>
      </c>
      <c r="C28" s="33">
        <v>124.104</v>
      </c>
      <c r="D28" s="4"/>
      <c r="E28" s="38">
        <f t="shared" si="0"/>
        <v>124.104</v>
      </c>
    </row>
    <row r="29" spans="1:5" ht="15.75">
      <c r="A29" s="16">
        <v>21</v>
      </c>
      <c r="B29" s="10" t="s">
        <v>32</v>
      </c>
      <c r="C29" s="33">
        <v>9.756</v>
      </c>
      <c r="D29" s="4"/>
      <c r="E29" s="38">
        <f t="shared" si="0"/>
        <v>9.756</v>
      </c>
    </row>
    <row r="30" spans="1:5" ht="15.75">
      <c r="A30" s="16"/>
      <c r="B30" s="19" t="s">
        <v>25</v>
      </c>
      <c r="C30" s="30">
        <v>1233.24</v>
      </c>
      <c r="D30" s="17"/>
      <c r="E30" s="39">
        <f t="shared" si="0"/>
        <v>1233.24</v>
      </c>
    </row>
    <row r="31" spans="1:5" ht="15.75">
      <c r="A31" s="2"/>
      <c r="B31" s="20"/>
      <c r="C31" s="30">
        <f>SUM(C6:C29)</f>
        <v>15783.225999999999</v>
      </c>
      <c r="D31" s="30">
        <f>SUM(D6:D29)</f>
        <v>4668.996000000001</v>
      </c>
      <c r="E31" s="30">
        <f>SUM(E6:E29)</f>
        <v>20452.221999999998</v>
      </c>
    </row>
    <row r="32" spans="1:5" ht="18.75">
      <c r="A32" s="2"/>
      <c r="B32" s="21"/>
      <c r="C32" s="37">
        <f>C31*30.2%</f>
        <v>4766.5342519999995</v>
      </c>
      <c r="D32" s="37">
        <f>D31*30.2%</f>
        <v>1410.0367920000003</v>
      </c>
      <c r="E32" s="37">
        <f>E31*30.2%</f>
        <v>6176.571043999999</v>
      </c>
    </row>
    <row r="33" spans="1:5" ht="15.75">
      <c r="A33" s="2"/>
      <c r="B33" s="42" t="s">
        <v>3</v>
      </c>
      <c r="C33" s="30">
        <f>C30+C31+C32</f>
        <v>21783.000251999998</v>
      </c>
      <c r="D33" s="30">
        <f>D30+D31+D32</f>
        <v>6079.032792000002</v>
      </c>
      <c r="E33" s="30">
        <f>E30+E31+E32</f>
        <v>27862.033044</v>
      </c>
    </row>
  </sheetData>
  <sheetProtection/>
  <mergeCells count="4">
    <mergeCell ref="B2:E2"/>
    <mergeCell ref="A5:E5"/>
    <mergeCell ref="A6:E6"/>
    <mergeCell ref="C3:F3"/>
  </mergeCells>
  <printOptions/>
  <pageMargins left="0.5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2020-06-11T05:26:08Z</cp:lastPrinted>
  <dcterms:created xsi:type="dcterms:W3CDTF">2007-10-16T09:58:32Z</dcterms:created>
  <dcterms:modified xsi:type="dcterms:W3CDTF">2020-06-11T05:26:32Z</dcterms:modified>
  <cp:category/>
  <cp:version/>
  <cp:contentType/>
  <cp:contentStatus/>
</cp:coreProperties>
</file>